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ed8a9c3ae4ead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ricing" sheetId="1" ns1:id="Ref0f5351519d4c40"/>
    <sheet name="RCC build-up" sheetId="2" ns1:id="R2d53aae6c90a41bd"/>
    <sheet name="Clarifications" sheetId="3" ns1:id="R5628894bc77443b0"/>
    <sheet name="Checklist" sheetId="4" ns1:id="R00a2153f77304eb0"/>
  </sheets>
  <definedNames>
    <definedName name="_xlnm.Print_Area" localSheetId="0">'Pricing'!$A$1:$F$28</definedName>
    <definedName name="_xlnm.Print_Area" localSheetId="1">'RCC build-up'!$A$1:$D$22</definedName>
    <definedName name="_xlnm.Print_Area" localSheetId="2">'Clarifications'!$A$1:$F$16</definedName>
    <definedName name="_xlnm.Print_Area" localSheetId="3">'Checklist'!$A$1:$D$21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"/>
    <x:numFmt numFmtId="201" formatCode="&quot;₹&quot;#,##0.00"/>
    <x:numFmt numFmtId="202" formatCode="0.0%"/>
  </x:numFmts>
  <x:fonts count="5">
    <x:font>
      <x:sz val="11"/>
      <x:name val="Carlito"/>
    </x:font>
    <x:font>
      <x:sz val="11"/>
      <x:color rgb="FF172B3A"/>
      <x:name val="Arial"/>
    </x:font>
    <x:font>
      <x:b/>
      <x:sz val="15"/>
      <x:color rgb="FF172B3A"/>
      <x:name val="Arial"/>
    </x:font>
    <x:font>
      <x:b/>
      <x:sz val="11"/>
      <x:color rgb="FFFFFFFF"/>
      <x:name val="Arial"/>
    </x:font>
    <x:font>
      <x:b/>
      <x:sz val="11"/>
      <x:color rgb="FF172B3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5374A"/>
      </x:patternFill>
    </x:fill>
    <x:fill>
      <x:patternFill patternType="solid">
        <x:fgColor rgb="FFFFF0C2"/>
      </x:patternFill>
    </x:fill>
    <x:fill>
      <x:patternFill patternType="solid">
        <x:fgColor rgb="FFE9EDF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9C2727"/>
      </x:font>
      <x:fill>
        <x:patternFill patternType="solid">
          <x:bgColor rgb="FFFDE3E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29f527774e4106" /><Relationship Type="http://schemas.openxmlformats.org/officeDocument/2006/relationships/theme" Target="/xl/theme/theme1.xml" Id="R5663a2ed54a54bde" /><Relationship Type="http://schemas.openxmlformats.org/officeDocument/2006/relationships/sharedStrings" Target="/xl/sharedStrings.xml" Id="Rf1de015b82e849cc" /><Relationship Type="http://schemas.openxmlformats.org/officeDocument/2006/relationships/worksheet" Target="/xl/worksheets/sheet1.xml" Id="Ref0f5351519d4c40" /><Relationship Type="http://schemas.openxmlformats.org/officeDocument/2006/relationships/worksheet" Target="/xl/worksheets/sheet2.xml" Id="R2d53aae6c90a41bd" /><Relationship Type="http://schemas.openxmlformats.org/officeDocument/2006/relationships/worksheet" Target="/xl/worksheets/sheet3.xml" Id="R5628894bc77443b0" /><Relationship Type="http://schemas.openxmlformats.org/officeDocument/2006/relationships/worksheet" Target="/xl/worksheets/sheet4.xml" Id="R00a2153f77304eb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9" hidden="0" customWidth="1"/>
    <col min="2" max="2" width="60" hidden="0" customWidth="1"/>
    <col min="3" max="3" width="10" hidden="0" customWidth="1"/>
    <col min="4" max="4" width="14" hidden="0" customWidth="1"/>
    <col min="5" max="5" width="19" hidden="0" customWidth="1"/>
    <col min="6" max="6" width="22" hidden="0" customWidth="1"/>
  </cols>
  <sheetData>
    <row r="1" ht="24" customHeight="1">
      <c r="A1" s="2"/>
      <c r="B1" s="2"/>
      <c r="C1" s="2"/>
      <c r="D1" s="2"/>
      <c r="E1" s="2"/>
      <c r="F1" s="2"/>
    </row>
    <row r="2" ht="24" customHeight="1">
      <c r="A2" s="3" t="str">
        <v>Tender BOQ pricing review</v>
      </c>
      <c r="B2" s="2"/>
      <c r="C2" s="2"/>
      <c r="D2" s="2"/>
      <c r="E2" s="2"/>
      <c r="F2" s="2"/>
    </row>
    <row r="3" ht="24" customHeight="1">
      <c r="A3" s="2" t="str">
        <v>Internal review only. Never replace an issued portal BOQ with this file.</v>
      </c>
      <c r="B3" s="2"/>
      <c r="C3" s="2"/>
      <c r="D3" s="2"/>
      <c r="E3" s="2"/>
      <c r="F3" s="2"/>
    </row>
    <row r="4" ht="24" customHeight="1">
      <c r="A4" s="2" t="str">
        <v>Fictional Delhi NCR civil package. Source: SiteSetu illustrative inputs, 20 Oct 2026.</v>
      </c>
      <c r="B4" s="2"/>
      <c r="C4" s="2"/>
      <c r="D4" s="2"/>
      <c r="E4" s="2"/>
      <c r="F4" s="2"/>
    </row>
    <row r="5" ht="24" customHeight="1">
      <c r="A5" s="2" t="str">
        <v>Amber cells: editable assumptions. Amounts in INR. No market or DSR rate claims.</v>
      </c>
      <c r="B5" s="2"/>
      <c r="C5" s="2"/>
      <c r="D5" s="2"/>
      <c r="E5" s="2"/>
      <c r="F5" s="2"/>
    </row>
    <row r="6" ht="24" customHeight="1">
      <c r="A6" s="2"/>
      <c r="B6" s="2"/>
      <c r="C6" s="2"/>
      <c r="D6" s="2"/>
      <c r="E6" s="2"/>
      <c r="F6" s="2"/>
    </row>
    <row r="7" ht="34" customHeight="1">
      <c r="A7" s="7" t="str">
        <v>ID</v>
      </c>
      <c r="B7" s="7" t="str">
        <v>Short scope (not a complete specification)</v>
      </c>
      <c r="C7" s="7" t="str">
        <v>Unit</v>
      </c>
      <c r="D7" s="7" t="str">
        <v>Quantity</v>
      </c>
      <c r="E7" s="7" t="str">
        <v>Rate (INR)</v>
      </c>
      <c r="F7" s="7" t="str">
        <v>Amount (INR)</v>
      </c>
    </row>
    <row r="8" ht="34" customHeight="1">
      <c r="A8" s="2" t="n">
        <v>1</v>
      </c>
      <c r="B8" s="8" t="str">
        <v>Excavation; ordinary soil, assumed site disposal</v>
      </c>
      <c r="C8" s="2" t="str">
        <v>m³</v>
      </c>
      <c r="D8" s="12" t="n">
        <v>120</v>
      </c>
      <c r="E8" s="13" t="n">
        <v>320</v>
      </c>
      <c r="F8" s="14" t="n">
        <f>IF(COUNT(D8,E8)&lt;&gt;2,"Missing input",IF(OR(D8&lt;0,E8&lt;0),"Invalid input",ROUND(D8*E8,2)))</f>
        <v>38400</v>
      </c>
    </row>
    <row r="9" ht="34" customHeight="1">
      <c r="A9" s="2" t="n">
        <v>2</v>
      </c>
      <c r="B9" s="8" t="str">
        <v>PCC bed; placing and curing</v>
      </c>
      <c r="C9" s="2" t="str">
        <v>m³</v>
      </c>
      <c r="D9" s="12" t="n">
        <v>12</v>
      </c>
      <c r="E9" s="13" t="n">
        <v>5800</v>
      </c>
      <c r="F9" s="14" t="n">
        <f>IF(COUNT(D9,E9)&lt;&gt;2,"Missing input",IF(OR(D9&lt;0,E9&lt;0),"Invalid input",ROUND(D9*E9,2)))</f>
        <v>69600</v>
      </c>
    </row>
    <row r="10" ht="34" customHeight="1">
      <c r="A10" s="2" t="n">
        <v>3</v>
      </c>
      <c r="B10" s="8" t="str">
        <v>RCC; reinforcement and formwork separate</v>
      </c>
      <c r="C10" s="2" t="str">
        <v>m³</v>
      </c>
      <c r="D10" s="12" t="n">
        <v>30</v>
      </c>
      <c r="E10" s="15" t="n">
        <f>'RCC build-up'!C17</f>
        <v>7200</v>
      </c>
      <c r="F10" s="14" t="n">
        <f>IF(COUNT(D10,E10)&lt;&gt;2,"Missing input",IF(OR(D10&lt;0,E10&lt;0),"Invalid input",ROUND(D10*E10,2)))</f>
        <v>216000</v>
      </c>
    </row>
    <row r="11" ht="34" customHeight="1">
      <c r="A11" s="2" t="n">
        <v>4</v>
      </c>
      <c r="B11" s="8" t="str">
        <v>Reinforcement; supply, cut, bend and fix</v>
      </c>
      <c r="C11" s="2" t="str">
        <v>kg</v>
      </c>
      <c r="D11" s="12" t="n">
        <v>3600</v>
      </c>
      <c r="E11" s="13" t="n">
        <v>82</v>
      </c>
      <c r="F11" s="14" t="n">
        <f>IF(COUNT(D11,E11)&lt;&gt;2,"Missing input",IF(OR(D11&lt;0,E11&lt;0),"Invalid input",ROUND(D11*E11,2)))</f>
        <v>295200</v>
      </c>
    </row>
    <row r="12" ht="34" customHeight="1">
      <c r="A12" s="2" t="n">
        <v>5</v>
      </c>
      <c r="B12" s="8" t="str">
        <v>Formwork; erection and removal, contact area</v>
      </c>
      <c r="C12" s="2" t="str">
        <v>m²</v>
      </c>
      <c r="D12" s="12" t="n">
        <v>240</v>
      </c>
      <c r="E12" s="13" t="n">
        <v>650</v>
      </c>
      <c r="F12" s="14" t="n">
        <f>IF(COUNT(D12,E12)&lt;&gt;2,"Missing input",IF(OR(D12&lt;0,E12&lt;0),"Invalid input",ROUND(D12*E12,2)))</f>
        <v>156000</v>
      </c>
    </row>
    <row r="13" ht="34" customHeight="1">
      <c r="A13" s="2" t="n">
        <v>6</v>
      </c>
      <c r="B13" s="8" t="str">
        <v>Brick masonry; assumed specified mortar</v>
      </c>
      <c r="C13" s="2" t="str">
        <v>m³</v>
      </c>
      <c r="D13" s="12" t="n">
        <v>45</v>
      </c>
      <c r="E13" s="13" t="n">
        <v>6400</v>
      </c>
      <c r="F13" s="14" t="n">
        <f>IF(COUNT(D13,E13)&lt;&gt;2,"Missing input",IF(OR(D13&lt;0,E13&lt;0),"Invalid input",ROUND(D13*E13,2)))</f>
        <v>288000</v>
      </c>
    </row>
    <row r="14" ht="34" customHeight="1">
      <c r="A14" s="2" t="n">
        <v>7</v>
      </c>
      <c r="B14" s="8" t="str">
        <v>Internal plaster; assumed 12 mm finish</v>
      </c>
      <c r="C14" s="2" t="str">
        <v>m²</v>
      </c>
      <c r="D14" s="12" t="n">
        <v>360</v>
      </c>
      <c r="E14" s="13" t="n">
        <v>280</v>
      </c>
      <c r="F14" s="14" t="n">
        <f>IF(COUNT(D14,E14)&lt;&gt;2,"Missing input",IF(OR(D14&lt;0,E14&lt;0),"Invalid input",ROUND(D14*E14,2)))</f>
        <v>100800</v>
      </c>
    </row>
    <row r="15" ht="34" customHeight="1">
      <c r="A15" s="2" t="n">
        <v>8</v>
      </c>
      <c r="B15" s="8" t="str">
        <v>Floor tiles; assumed tile and bedding</v>
      </c>
      <c r="C15" s="2" t="str">
        <v>m²</v>
      </c>
      <c r="D15" s="12" t="n">
        <v>160</v>
      </c>
      <c r="E15" s="13" t="n">
        <v>950</v>
      </c>
      <c r="F15" s="14" t="n">
        <f>IF(COUNT(D15,E15)&lt;&gt;2,"Missing input",IF(OR(D15&lt;0,E15&lt;0),"Invalid input",ROUND(D15*E15,2)))</f>
        <v>152000</v>
      </c>
    </row>
    <row r="16" ht="34" customHeight="1">
      <c r="A16" s="2" t="n">
        <v>9</v>
      </c>
      <c r="B16" s="8" t="str">
        <v>Internal paint; preparation and coat system</v>
      </c>
      <c r="C16" s="2" t="str">
        <v>m²</v>
      </c>
      <c r="D16" s="12" t="n">
        <v>500</v>
      </c>
      <c r="E16" s="13" t="n">
        <v>180</v>
      </c>
      <c r="F16" s="14" t="n">
        <f>IF(COUNT(D16,E16)&lt;&gt;2,"Missing input",IF(OR(D16&lt;0,E16&lt;0),"Invalid input",ROUND(D16*E16,2)))</f>
        <v>90000</v>
      </c>
    </row>
    <row r="17" ht="24" customHeight="1">
      <c r="A17" s="2"/>
      <c r="B17" s="2"/>
      <c r="C17" s="2"/>
      <c r="D17" s="2"/>
      <c r="E17" s="14"/>
      <c r="F17" s="14"/>
    </row>
    <row r="18" ht="24" customHeight="1">
      <c r="A18" s="2" t="str"/>
      <c r="B18" s="11" t="str">
        <v>Nine-item total</v>
      </c>
      <c r="C18" s="11"/>
      <c r="D18" s="11"/>
      <c r="E18" s="16"/>
      <c r="F18" s="16" t="n">
        <f>IF(COUNT(F8:F16)=9,SUM(F8:F16),"Check inputs")</f>
        <v>1406000</v>
      </c>
    </row>
    <row r="19" ht="24" customHeight="1">
      <c r="A19" s="2"/>
      <c r="B19" s="2"/>
      <c r="C19" s="2"/>
      <c r="D19" s="2"/>
      <c r="E19" s="14"/>
      <c r="F19" s="14"/>
    </row>
    <row r="20" ht="24" customHeight="1">
      <c r="A20" s="2" t="str">
        <v>Percentage-rate illustration: independent eligible base, not an adjustment to your bid.</v>
      </c>
      <c r="B20" s="2"/>
      <c r="C20" s="2"/>
      <c r="D20" s="2"/>
      <c r="E20" s="14"/>
      <c r="F20" s="14"/>
    </row>
    <row r="21" ht="24" customHeight="1">
      <c r="A21" s="2" t="str"/>
      <c r="B21" s="2" t="str">
        <v>Assumed issuer base</v>
      </c>
      <c r="C21" s="2"/>
      <c r="D21" s="2"/>
      <c r="E21" s="13" t="n">
        <v>1406000</v>
      </c>
      <c r="F21" s="14"/>
    </row>
    <row r="22" ht="24" customHeight="1">
      <c r="A22" s="2" t="str"/>
      <c r="B22" s="2" t="str">
        <v>Above offer</v>
      </c>
      <c r="C22" s="2"/>
      <c r="D22" s="2"/>
      <c r="E22" s="17" t="n">
        <v>0.03</v>
      </c>
      <c r="F22" s="14" t="n">
        <f>IF(COUNT(E21,E22)&lt;&gt;2,"Missing input",ROUND(E21*(1+E22),2))</f>
        <v>1448180</v>
      </c>
    </row>
    <row r="23" ht="24" customHeight="1">
      <c r="A23" s="2" t="str"/>
      <c r="B23" s="2" t="str">
        <v>Below offer</v>
      </c>
      <c r="C23" s="2"/>
      <c r="D23" s="2"/>
      <c r="E23" s="17" t="n">
        <v>0.02</v>
      </c>
      <c r="F23" s="14" t="n">
        <f>IF(COUNT(E21,E23)&lt;&gt;2,"Missing input",ROUND(E21*(1-E23),2))</f>
        <v>1377880</v>
      </c>
    </row>
    <row r="24" ht="24" customHeight="1">
      <c r="A24" s="2"/>
      <c r="B24" s="2"/>
      <c r="C24" s="2"/>
      <c r="D24" s="2"/>
      <c r="E24" s="14"/>
      <c r="F24" s="14"/>
    </row>
    <row r="25" ht="24" customHeight="1">
      <c r="A25" s="2" t="str">
        <v>The nine-item total excludes unlisted work and other tender-level adjustments.</v>
      </c>
      <c r="B25" s="2"/>
      <c r="C25" s="2"/>
      <c r="D25" s="2"/>
      <c r="E25" s="14"/>
      <c r="F25" s="14"/>
    </row>
    <row r="26" ht="24" customHeight="1">
      <c r="A26" s="2" t="str">
        <v>Replace descriptions and assumptions in this internal file using your tender evidence.</v>
      </c>
      <c r="B26" s="2"/>
      <c r="C26" s="2"/>
      <c r="D26" s="2"/>
      <c r="E26" s="2"/>
      <c r="F26" s="2"/>
    </row>
    <row r="27" ht="24" customHeight="1">
      <c r="A27" s="2" t="str">
        <v>Review zero rates explicitly. A zero is not evidence that an item is excluded.</v>
      </c>
      <c r="B27" s="2"/>
      <c r="C27" s="2"/>
      <c r="D27" s="2"/>
      <c r="E27" s="2"/>
      <c r="F27" s="2"/>
    </row>
    <row r="28" ht="24" customHeight="1">
      <c r="A28" s="2" t="str">
        <v>RCC rate links to the companion build-up. Preserve issued portal files separately.</v>
      </c>
      <c r="B28" s="2"/>
      <c r="C28" s="2"/>
      <c r="D28" s="2"/>
      <c r="E28" s="2"/>
      <c r="F28" s="2"/>
    </row>
    <row r="29" ht="24" customHeight="1">
      <c r="A29" s="2"/>
      <c r="B29" s="2"/>
      <c r="C29" s="2"/>
      <c r="D29" s="2"/>
      <c r="E29" s="2"/>
      <c r="F29" s="2"/>
    </row>
    <row r="30" ht="24" customHeight="1">
      <c r="A30" s="2"/>
      <c r="B30" s="2"/>
      <c r="C30" s="2"/>
      <c r="D30" s="2"/>
      <c r="E30" s="2"/>
      <c r="F30" s="2"/>
    </row>
  </sheetData>
  <dataValidations count="6">
    <dataValidation type="decimal" operator="between" sqref="D8:E9">
      <formula1>0</formula1>
      <formula2>1000000000</formula2>
    </dataValidation>
    <dataValidation type="decimal" operator="between" sqref="D10">
      <formula1>0</formula1>
      <formula2>1000000000</formula2>
    </dataValidation>
    <dataValidation type="decimal" operator="between" sqref="D11:E16">
      <formula1>0</formula1>
      <formula2>1000000000</formula2>
    </dataValidation>
    <dataValidation type="decimal" operator="between" sqref="E21">
      <formula1>0</formula1>
      <formula2>1000000000000</formula2>
    </dataValidation>
    <dataValidation type="decimal" operator="between" sqref="E22">
      <formula1>0</formula1>
      <formula2>10</formula2>
    </dataValidation>
    <dataValidation type="decimal" operator="between" sqref="E23">
      <formula1>0</formula1>
      <formula2>1</formula2>
    </dataValidation>
  </dataValidations>
  <pageMargins left="0.3" right="0.3" top="0.4" bottom="0.4" header="0.2" footer="0.2"/>
  <pageSetup paperSize="8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56" hidden="0" customWidth="1"/>
    <col min="2" max="2" width="14" hidden="0" customWidth="1"/>
    <col min="3" max="3" width="23" hidden="0" customWidth="1"/>
    <col min="4" max="4" width="26" hidden="0" customWidth="1"/>
  </cols>
  <sheetData>
    <row r="1" ht="24" customHeight="1">
      <c r="A1" s="2"/>
      <c r="B1" s="2"/>
      <c r="C1" s="2"/>
      <c r="D1" s="2"/>
    </row>
    <row r="2" ht="24" customHeight="1">
      <c r="A2" s="3" t="str">
        <v>RCC unit-rate build-up</v>
      </c>
      <c r="B2" s="2"/>
      <c r="C2" s="2"/>
      <c r="D2" s="2"/>
    </row>
    <row r="3" ht="24" customHeight="1">
      <c r="A3" s="2" t="str">
        <v>Illustrative Delhi NCR assumptions, 20 Oct 2026. Unit: INR per m³.</v>
      </c>
      <c r="B3" s="2"/>
      <c r="C3" s="2"/>
      <c r="D3" s="2"/>
    </row>
    <row r="4" ht="24" customHeight="1">
      <c r="A4" s="2" t="str">
        <v>Source: SiteSetu teaching example; reinforcement and formwork excluded.</v>
      </c>
      <c r="B4" s="2"/>
      <c r="C4" s="2"/>
      <c r="D4" s="2"/>
    </row>
    <row r="5" ht="24" customHeight="1">
      <c r="A5" s="2" t="str">
        <v>Amber cells: editable costs and allowance. Replace with documented inputs.</v>
      </c>
      <c r="B5" s="2"/>
      <c r="C5" s="2"/>
      <c r="D5" s="2"/>
    </row>
    <row r="6" ht="24" customHeight="1">
      <c r="A6" s="2"/>
      <c r="B6" s="2"/>
      <c r="C6" s="2"/>
      <c r="D6" s="2"/>
    </row>
    <row r="7" ht="34" customHeight="1">
      <c r="A7" s="7" t="str">
        <v>Component</v>
      </c>
      <c r="B7" s="7" t="str">
        <v>Unit</v>
      </c>
      <c r="C7" s="7" t="str">
        <v>Cost (INR/m³)</v>
      </c>
      <c r="D7" s="2"/>
    </row>
    <row r="8" ht="24" customHeight="1">
      <c r="A8" s="2" t="str">
        <v>Delivered concrete</v>
      </c>
      <c r="B8" s="2" t="str">
        <v>m³</v>
      </c>
      <c r="C8" s="13" t="n">
        <v>5500</v>
      </c>
      <c r="D8" s="2"/>
    </row>
    <row r="9" ht="24" customHeight="1">
      <c r="A9" s="2" t="str">
        <v>Placing and vibration labour</v>
      </c>
      <c r="B9" s="2" t="str">
        <v>m³</v>
      </c>
      <c r="C9" s="13" t="n">
        <v>500</v>
      </c>
      <c r="D9" s="2"/>
    </row>
    <row r="10" ht="24" customHeight="1">
      <c r="A10" s="2" t="str">
        <v>Pump/equipment allocation</v>
      </c>
      <c r="B10" s="2" t="str">
        <v>m³</v>
      </c>
      <c r="C10" s="13" t="n">
        <v>200</v>
      </c>
      <c r="D10" s="2"/>
    </row>
    <row r="11" ht="24" customHeight="1">
      <c r="A11" s="2" t="str">
        <v>Curing</v>
      </c>
      <c r="B11" s="2" t="str">
        <v>m³</v>
      </c>
      <c r="C11" s="13" t="n">
        <v>80</v>
      </c>
      <c r="D11" s="2"/>
    </row>
    <row r="12" ht="24" customHeight="1">
      <c r="A12" s="2" t="str">
        <v>Testing allocation</v>
      </c>
      <c r="B12" s="2" t="str">
        <v>m³</v>
      </c>
      <c r="C12" s="13" t="n">
        <v>60</v>
      </c>
      <c r="D12" s="2"/>
    </row>
    <row r="13" ht="24" customHeight="1">
      <c r="A13" s="2" t="str">
        <v>Sundries</v>
      </c>
      <c r="B13" s="2" t="str">
        <v>m³</v>
      </c>
      <c r="C13" s="13" t="n">
        <v>60</v>
      </c>
      <c r="D13" s="2"/>
    </row>
    <row r="14" ht="24" customHeight="1">
      <c r="A14" s="2" t="str">
        <v>Direct cost</v>
      </c>
      <c r="B14" s="2"/>
      <c r="C14" s="14" t="n">
        <f>IF(COUNT(C8:C13)=6,SUM(C8:C13),"Missing input")</f>
        <v>6400</v>
      </c>
      <c r="D14" s="2"/>
    </row>
    <row r="15" ht="24" customHeight="1">
      <c r="A15" s="2" t="str">
        <v>Illustrative overheads and profit</v>
      </c>
      <c r="B15" s="2"/>
      <c r="C15" s="17" t="n">
        <v>0.125</v>
      </c>
      <c r="D15" s="2"/>
    </row>
    <row r="16" ht="24" customHeight="1">
      <c r="A16" s="2" t="str">
        <v>Overheads and profit amount</v>
      </c>
      <c r="B16" s="2"/>
      <c r="C16" s="14" t="n">
        <f>IF(COUNT(C8:C13,C15)&lt;&gt;7,"Missing input",ROUND(C14*C15,2))</f>
        <v>800</v>
      </c>
      <c r="D16" s="2"/>
    </row>
    <row r="17" ht="24" customHeight="1">
      <c r="A17" s="11" t="str">
        <v>Offered unit rate</v>
      </c>
      <c r="B17" s="11"/>
      <c r="C17" s="16" t="n">
        <f>IF(COUNT(C14,C16)=2,SUM(C14,C16),"Missing input")</f>
        <v>7200</v>
      </c>
      <c r="D17" s="2"/>
    </row>
    <row r="18" ht="24" customHeight="1">
      <c r="A18" s="2"/>
      <c r="B18" s="2"/>
      <c r="C18" s="2"/>
      <c r="D18" s="2"/>
    </row>
    <row r="19" ht="24" customHeight="1">
      <c r="A19" s="2"/>
      <c r="B19" s="2"/>
      <c r="C19" s="2"/>
      <c r="D19" s="2"/>
    </row>
    <row r="20" ht="24" customHeight="1">
      <c r="A20" s="2" t="str">
        <v>12.5% is a teaching assumption, not a prescribed CPWD allowance.</v>
      </c>
      <c r="B20" s="2"/>
      <c r="C20" s="2"/>
      <c r="D20" s="2"/>
    </row>
    <row r="21" ht="24" customHeight="1">
      <c r="A21" s="2" t="str">
        <v>Record actual supplier quotes, productivity and equipment basis before pricing.</v>
      </c>
      <c r="B21" s="2"/>
      <c r="C21" s="2"/>
      <c r="D21" s="2"/>
    </row>
    <row r="22" ht="24" customHeight="1">
      <c r="A22" s="2" t="str">
        <v>Scope and rate inputs must follow the tender specification and site conditions.</v>
      </c>
      <c r="B22" s="2"/>
      <c r="C22" s="2"/>
      <c r="D22" s="2"/>
    </row>
    <row r="23" ht="24" customHeight="1">
      <c r="A23" s="2"/>
      <c r="B23" s="2"/>
      <c r="C23" s="2"/>
      <c r="D23" s="2"/>
    </row>
    <row r="24" ht="24" customHeight="1">
      <c r="A24" s="2"/>
      <c r="B24" s="2"/>
      <c r="C24" s="2"/>
      <c r="D24" s="2"/>
    </row>
  </sheetData>
  <dataValidations count="2">
    <dataValidation type="decimal" operator="between" sqref="C8:C13">
      <formula1>0</formula1>
      <formula2>1000000000</formula2>
    </dataValidation>
    <dataValidation type="decimal" operator="between" sqref="C15">
      <formula1>0</formula1>
      <formula2>10</formula2>
    </dataValidation>
  </dataValidations>
  <pageMargins left="0.3" right="0.3" top="0.4" bottom="0.4" header="0.2" footer="0.2"/>
  <pageSetup paperSize="8" orientation="landscape" fitToWidth="1" fitToHeight="1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13" hidden="0" customWidth="1"/>
    <col min="2" max="2" width="25" hidden="0" customWidth="1"/>
    <col min="3" max="3" width="49" hidden="0" customWidth="1"/>
    <col min="4" max="4" width="21" hidden="0" customWidth="1"/>
    <col min="5" max="5" width="40" hidden="0" customWidth="1"/>
    <col min="6" max="6" width="29" hidden="0" customWidth="1"/>
  </cols>
  <sheetData>
    <row r="1" ht="24" customHeight="1">
      <c r="A1" s="2"/>
      <c r="B1" s="2"/>
      <c r="C1" s="2"/>
      <c r="D1" s="2"/>
      <c r="E1" s="2"/>
      <c r="F1" s="2"/>
    </row>
    <row r="2" ht="24" customHeight="1">
      <c r="A2" s="3" t="str">
        <v>Tender clarification log</v>
      </c>
      <c r="B2" s="2"/>
      <c r="C2" s="2"/>
      <c r="D2" s="2"/>
      <c r="E2" s="2"/>
      <c r="F2" s="2"/>
    </row>
    <row r="3" ht="24" customHeight="1">
      <c r="A3" s="2" t="str">
        <v>Example row is fictional. Record written responses and revised file references.</v>
      </c>
      <c r="B3" s="2"/>
      <c r="C3" s="2"/>
      <c r="D3" s="2"/>
      <c r="E3" s="2"/>
      <c r="F3" s="2"/>
    </row>
    <row r="4" ht="24" customHeight="1">
      <c r="A4" s="2" t="str">
        <v>Leave unresolved queries open; check the tender clarification deadline.</v>
      </c>
      <c r="B4" s="2"/>
      <c r="C4" s="2"/>
      <c r="D4" s="2"/>
      <c r="E4" s="2"/>
      <c r="F4" s="2"/>
    </row>
    <row r="5" ht="24" customHeight="1">
      <c r="A5" s="2"/>
      <c r="B5" s="2"/>
      <c r="C5" s="2"/>
      <c r="D5" s="2"/>
      <c r="E5" s="2"/>
      <c r="F5" s="2"/>
    </row>
    <row r="6" ht="36" customHeight="1">
      <c r="A6" s="7" t="str">
        <v>Query ID</v>
      </c>
      <c r="B6" s="7" t="str">
        <v>Item / drawing</v>
      </c>
      <c r="C6" s="7" t="str">
        <v>Issue and question</v>
      </c>
      <c r="D6" s="7" t="str">
        <v>Raised / due</v>
      </c>
      <c r="E6" s="7" t="str">
        <v>Response / revision</v>
      </c>
      <c r="F6" s="7" t="str">
        <v>Action / status</v>
      </c>
    </row>
    <row r="7" ht="66" customHeight="1">
      <c r="A7" s="18" t="str">
        <v>Q-01 (example)</v>
      </c>
      <c r="B7" s="18" t="str">
        <v>RCC 3 / S-02 rev B</v>
      </c>
      <c r="C7" s="18" t="str">
        <v>34 m³ checked vs 30 m³ issued. Confirm governing quantity and any revised BOQ.</v>
      </c>
      <c r="D7" s="18" t="str">
        <v>Enter dates</v>
      </c>
      <c r="E7" s="18" t="str">
        <v>Awaiting response</v>
      </c>
      <c r="F7" s="18" t="str">
        <v>Open</v>
      </c>
    </row>
    <row r="8" ht="66" customHeight="1">
      <c r="A8" s="18"/>
      <c r="B8" s="18"/>
      <c r="C8" s="18"/>
      <c r="D8" s="18"/>
      <c r="E8" s="18"/>
      <c r="F8" s="18"/>
    </row>
    <row r="9" ht="66" customHeight="1">
      <c r="A9" s="18"/>
      <c r="B9" s="18"/>
      <c r="C9" s="18"/>
      <c r="D9" s="18"/>
      <c r="E9" s="18"/>
      <c r="F9" s="18"/>
    </row>
    <row r="10" ht="66" customHeight="1">
      <c r="A10" s="18"/>
      <c r="B10" s="18"/>
      <c r="C10" s="18"/>
      <c r="D10" s="18"/>
      <c r="E10" s="18"/>
      <c r="F10" s="18"/>
    </row>
    <row r="11" ht="66" customHeight="1">
      <c r="A11" s="18"/>
      <c r="B11" s="18"/>
      <c r="C11" s="18"/>
      <c r="D11" s="18"/>
      <c r="E11" s="18"/>
      <c r="F11" s="18"/>
    </row>
    <row r="12" ht="66" customHeight="1">
      <c r="A12" s="18"/>
      <c r="B12" s="18"/>
      <c r="C12" s="18"/>
      <c r="D12" s="18"/>
      <c r="E12" s="18"/>
      <c r="F12" s="18"/>
    </row>
    <row r="13" ht="66" customHeight="1">
      <c r="A13" s="18"/>
      <c r="B13" s="18"/>
      <c r="C13" s="18"/>
      <c r="D13" s="18"/>
      <c r="E13" s="18"/>
      <c r="F13" s="18"/>
    </row>
    <row r="14" ht="66" customHeight="1">
      <c r="A14" s="18"/>
      <c r="B14" s="18"/>
      <c r="C14" s="18"/>
      <c r="D14" s="18"/>
      <c r="E14" s="18"/>
      <c r="F14" s="18"/>
    </row>
    <row r="15" ht="24" customHeight="1">
      <c r="A15" s="2"/>
      <c r="B15" s="2"/>
      <c r="C15" s="2"/>
      <c r="D15" s="2"/>
      <c r="E15" s="2"/>
      <c r="F15" s="2"/>
    </row>
    <row r="16" ht="24" customHeight="1">
      <c r="A16" s="2" t="str">
        <v>Do not edit issued quantities yourself. Keep superseded and revised files distinguishable.</v>
      </c>
      <c r="B16" s="2"/>
      <c r="C16" s="2"/>
      <c r="D16" s="2"/>
      <c r="E16" s="2"/>
      <c r="F16" s="2"/>
    </row>
  </sheetData>
  <dataValidations count="1">
    <dataValidation type="list" sqref="F7:F14">
      <formula1>"Open,Response received,Pricing updated,Closed"</formula1>
    </dataValidation>
  </dataValidations>
  <pageMargins left="0.3" right="0.3" top="0.4" bottom="0.4" header="0.2" footer="0.2"/>
  <pageSetup paperSize="8" orientation="landscape" fitToWidth="1" fitToHeight="1"/>
</worksheet>
</file>

<file path=xl/worksheets/sheet4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8" hidden="0" customWidth="1"/>
    <col min="2" max="2" width="73" hidden="0" customWidth="1"/>
    <col min="3" max="3" width="23" hidden="0" customWidth="1"/>
    <col min="4" max="4" width="40" hidden="0" customWidth="1"/>
  </cols>
  <sheetData>
    <row r="1" ht="24" customHeight="1">
      <c r="A1" s="2"/>
      <c r="B1" s="2"/>
      <c r="C1" s="2"/>
      <c r="D1" s="2"/>
    </row>
    <row r="2" ht="24" customHeight="1">
      <c r="A2" s="3" t="str">
        <v>Pre-submission BOQ checklist</v>
      </c>
      <c r="B2" s="2"/>
      <c r="C2" s="2"/>
      <c r="D2" s="2"/>
    </row>
    <row r="3" ht="24" customHeight="1">
      <c r="A3" s="2" t="str">
        <v>Internal review. Confirm bid-specific instructions; this is not portal validation.</v>
      </c>
      <c r="B3" s="2"/>
      <c r="C3" s="2"/>
      <c r="D3" s="2"/>
    </row>
    <row r="4" ht="24" customHeight="1">
      <c r="A4" s="2" t="str">
        <v>Amber cells: reviewer status and evidence. Complete every applicable check.</v>
      </c>
      <c r="B4" s="2"/>
      <c r="C4" s="2"/>
      <c r="D4" s="2"/>
    </row>
    <row r="5" ht="24" customHeight="1">
      <c r="A5" s="2"/>
      <c r="B5" s="2"/>
      <c r="C5" s="2"/>
      <c r="D5" s="2"/>
    </row>
    <row r="6" ht="34" customHeight="1">
      <c r="A6" s="7" t="str">
        <v>No.</v>
      </c>
      <c r="B6" s="7" t="str">
        <v>Review item</v>
      </c>
      <c r="C6" s="7" t="str">
        <v>Status</v>
      </c>
      <c r="D6" s="7" t="str">
        <v>Evidence / reviewer</v>
      </c>
    </row>
    <row r="7" ht="40" customHeight="1">
      <c r="A7" s="2" t="n">
        <v>1</v>
      </c>
      <c r="B7" s="8" t="str">
        <v>Tender ID and latest BOQ filename match the package</v>
      </c>
      <c r="C7" s="9" t="str">
        <v>Not checked</v>
      </c>
      <c r="D7" s="9" t="str"/>
    </row>
    <row r="8" ht="40" customHeight="1">
      <c r="A8" s="2" t="n">
        <v>2</v>
      </c>
      <c r="B8" s="8" t="str">
        <v>Drawing register and revisions checked against quantities</v>
      </c>
      <c r="C8" s="9" t="str">
        <v>Not checked</v>
      </c>
      <c r="D8" s="9" t="str"/>
    </row>
    <row r="9" ht="40" customHeight="1">
      <c r="A9" s="2" t="n">
        <v>3</v>
      </c>
      <c r="B9" s="8" t="str">
        <v>Item descriptions, units and inclusions reconciled</v>
      </c>
      <c r="C9" s="9" t="str">
        <v>Not checked</v>
      </c>
      <c r="D9" s="9" t="str"/>
    </row>
    <row r="10" ht="40" customHeight="1">
      <c r="A10" s="2" t="n">
        <v>4</v>
      </c>
      <c r="B10" s="8" t="str">
        <v>Every required price entry reviewed, including blanks and zeroes</v>
      </c>
      <c r="C10" s="9" t="str">
        <v>Not checked</v>
      </c>
      <c r="D10" s="9" t="str"/>
    </row>
    <row r="11" ht="40" customHeight="1">
      <c r="A11" s="2" t="n">
        <v>5</v>
      </c>
      <c r="B11" s="8" t="str">
        <v>Rate sources, scope, productivity and quote validity recorded</v>
      </c>
      <c r="C11" s="9" t="str">
        <v>Not checked</v>
      </c>
      <c r="D11" s="9" t="str"/>
    </row>
    <row r="12" ht="40" customHeight="1">
      <c r="A12" s="2" t="n">
        <v>6</v>
      </c>
      <c r="B12" s="8" t="str">
        <v>Quantity discrepancies and missing scope queried</v>
      </c>
      <c r="C12" s="9" t="str">
        <v>Not checked</v>
      </c>
      <c r="D12" s="9" t="str"/>
    </row>
    <row r="13" ht="40" customHeight="1">
      <c r="A13" s="2" t="n">
        <v>7</v>
      </c>
      <c r="B13" s="8" t="str">
        <v>Corrigenda and written responses incorporated into pricing</v>
      </c>
      <c r="C13" s="9" t="str">
        <v>Not checked</v>
      </c>
      <c r="D13" s="9" t="str"/>
    </row>
    <row r="14" ht="40" customHeight="1">
      <c r="A14" s="2" t="n">
        <v>8</v>
      </c>
      <c r="B14" s="8" t="str">
        <v>Escalation, deviations, payment terms and programme reviewed</v>
      </c>
      <c r="C14" s="9" t="str">
        <v>Not checked</v>
      </c>
      <c r="D14" s="9" t="str"/>
    </row>
    <row r="15" ht="40" customHeight="1">
      <c r="A15" s="2" t="n">
        <v>9</v>
      </c>
      <c r="B15" s="8" t="str">
        <v>Saved issued price file agrees with approved internal estimate</v>
      </c>
      <c r="C15" s="9" t="str">
        <v>Not checked</v>
      </c>
      <c r="D15" s="9" t="str"/>
    </row>
    <row r="16" ht="40" customHeight="1">
      <c r="A16" s="2" t="n">
        <v>10</v>
      </c>
      <c r="B16" s="8" t="str">
        <v>Correct financial cover and supporting files selected</v>
      </c>
      <c r="C16" s="9" t="str">
        <v>Not checked</v>
      </c>
      <c r="D16" s="9" t="str"/>
    </row>
    <row r="17" ht="40" customHeight="1">
      <c r="A17" s="2" t="n">
        <v>11</v>
      </c>
      <c r="B17" s="8" t="str">
        <v>Final submission completed and acknowledgement retained</v>
      </c>
      <c r="C17" s="9" t="str">
        <v>Not checked</v>
      </c>
      <c r="D17" s="9" t="str"/>
    </row>
    <row r="18" ht="24" customHeight="1">
      <c r="A18" s="2"/>
      <c r="B18" s="2"/>
      <c r="C18" s="2"/>
      <c r="D18" s="2"/>
    </row>
    <row r="19" ht="24" customHeight="1">
      <c r="A19" s="2"/>
      <c r="B19" s="2"/>
      <c r="C19" s="2"/>
      <c r="D19" s="2"/>
    </row>
    <row r="20" ht="24" customHeight="1">
      <c r="A20" s="2" t="str">
        <v>A submission acknowledgement does not certify that the bid is correct.</v>
      </c>
      <c r="B20" s="2"/>
      <c r="C20" s="2"/>
      <c r="D20" s="2"/>
    </row>
    <row r="21" ht="24" customHeight="1">
      <c r="A21" s="2" t="str">
        <v>For a real tender, replace these generic checks with any additional issued requirements.</v>
      </c>
      <c r="B21" s="2"/>
      <c r="C21" s="2"/>
      <c r="D21" s="2"/>
    </row>
  </sheetData>
  <conditionalFormatting sqref="C7:C17">
    <cfRule type="containsText" dxfId="0" priority="1" operator="containsText" text="Open issue"/>
  </conditionalFormatting>
  <dataValidations count="1">
    <dataValidation type="list" sqref="C7:C17">
      <formula1>"Not checked,Open issue,Checked,Not applicable"</formula1>
    </dataValidation>
  </dataValidations>
  <pageMargins left="0.3" right="0.3" top="0.4" bottom="0.4" header="0.2" footer="0.2"/>
  <pageSetup paperSize="8" orientation="landscape" fitToWidth="1" fitToHeight="1"/>
</worksheet>
</file>