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cc8dd282043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stimate workings" sheetId="1" r:id="R5b5acbbc8d7341b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0"/>
    <x:numFmt numFmtId="202" formatCode="#,##0.00"/>
  </x:numFmts>
  <x:fonts count="6">
    <x:font>
      <x:sz val="11"/>
      <x:name val="Carlito"/>
    </x:font>
    <x:font>
      <x:sz val="10"/>
      <x:color rgb="FF172D3D"/>
      <x:name val="Arial"/>
    </x:font>
    <x:font>
      <x:b/>
      <x:sz val="16"/>
      <x:color rgb="FF172D3D"/>
      <x:name val="Arial"/>
    </x:font>
    <x:font>
      <x:b/>
      <x:sz val="10"/>
      <x:color rgb="FFFFFFFF"/>
      <x:name val="Arial"/>
    </x:font>
    <x:font>
      <x:b/>
      <x:sz val="10"/>
      <x:color rgb="FF172D3D"/>
      <x:name val="Arial"/>
    </x:font>
    <x:font>
      <x:sz val="10"/>
      <x:color rgb="FF1D4B8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3E52"/>
      </x:patternFill>
    </x:fill>
    <x:fill>
      <x:patternFill patternType="solid">
        <x:fgColor rgb="FFE7EEF3"/>
      </x:patternFill>
    </x:fill>
    <x:fill>
      <x:patternFill patternType="solid">
        <x:fgColor rgb="FFFFF0C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1" fillId="4" borderId="0" xfId="0" applyNumberFormat="1" applyFont="1" applyFill="1" applyBorder="1"/>
    <x:xf numFmtId="0" fontId="5" fillId="4" borderId="0" xfId="0" applyNumberFormat="1" applyFont="1" applyFill="1" applyBorder="1"/>
    <x:xf numFmtId="200" fontId="5" fillId="4" borderId="0" xfId="0" applyNumberFormat="1" applyFont="1" applyFill="1" applyBorder="1"/>
    <x:xf numFmtId="200" fontId="1" fillId="0" borderId="0" xfId="0" applyNumberFormat="1" applyFont="1" applyFill="1" applyBorder="1"/>
    <x:xf numFmtId="201" fontId="5" fillId="4" borderId="0" xfId="0" applyNumberFormat="1" applyFont="1" applyFill="1" applyBorder="1"/>
    <x:xf numFmtId="202" fontId="1" fillId="0" borderId="0" xfId="0" applyNumberFormat="1" applyFont="1" applyFill="1" applyBorder="1"/>
    <x:xf numFmtId="202" fontId="5" fillId="4" borderId="0" xfId="0" applyNumberFormat="1" applyFont="1" applyFill="1" applyBorder="1"/>
    <x:xf numFmtId="202" fontId="4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a95e2bd060436d" /><Relationship Type="http://schemas.openxmlformats.org/officeDocument/2006/relationships/theme" Target="/xl/theme/theme1.xml" Id="R32188f6109b9462e" /><Relationship Type="http://schemas.openxmlformats.org/officeDocument/2006/relationships/sharedStrings" Target="/xl/sharedStrings.xml" Id="R42c33f19ff1a419d" /><Relationship Type="http://schemas.openxmlformats.org/officeDocument/2006/relationships/worksheet" Target="/xl/worksheets/sheet1.xml" Id="R5b5acbbc8d7341b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33" hidden="0" customWidth="1"/>
    <x:col min="3" max="3" width="18" hidden="0" customWidth="1"/>
    <x:col min="4" max="4" width="16" hidden="0" customWidth="1"/>
    <x:col min="5" max="5" width="30" hidden="0" customWidth="1"/>
    <x:col min="6" max="6" width="20" hidden="0" customWidth="1"/>
  </x:cols>
  <x:sheetData>
    <x:row r="2" ht="23" customHeight="1">
      <x:c r="B2" s="2" t="str">
        <x:v>Building estimate workings</x:v>
      </x:c>
      <x:c r="C2" s="1"/>
      <x:c r="D2" s="1"/>
      <x:c r="E2" s="1"/>
      <x:c r="F2" s="1"/>
    </x:row>
    <x:row r="3" ht="23" customHeight="1">
      <x:c r="B3" s="1" t="str">
        <x:v>One wall with plaster on one face. Illustrative quantities and assumed rates.</x:v>
      </x:c>
      <x:c r="C3" s="1"/>
      <x:c r="D3" s="1"/>
      <x:c r="E3" s="1"/>
      <x:c r="F3" s="1"/>
    </x:row>
    <x:row r="4" ht="23" customHeight="1">
      <x:c r="B4" s="1"/>
      <x:c r="C4" s="1"/>
      <x:c r="D4" s="1"/>
      <x:c r="E4" s="1"/>
      <x:c r="F4" s="1"/>
    </x:row>
    <x:row r="5" ht="23" customHeight="1">
      <x:c r="B5" s="8" t="str">
        <x:v>Abstract of cost — two items (INR)</x:v>
      </x:c>
      <x:c r="C5" s="8"/>
      <x:c r="D5" s="8"/>
      <x:c r="E5" s="8"/>
      <x:c r="F5" s="16" t="n">
        <x:f>IF(COUNT(F20:F21)=2,SUM(F20:F21),"Missing input")</x:f>
        <x:v>79500</x:v>
      </x:c>
    </x:row>
    <x:row r="6" ht="23" customHeight="1">
      <x:c r="B6" s="1" t="str">
        <x:v>This is a two-item subtotal, not a complete building estimate.</x:v>
      </x:c>
      <x:c r="C6" s="1"/>
      <x:c r="D6" s="1"/>
      <x:c r="E6" s="1"/>
      <x:c r="F6" s="1"/>
    </x:row>
    <x:row r="7" ht="23" customHeight="1">
      <x:c r="B7" s="1"/>
      <x:c r="C7" s="1"/>
      <x:c r="D7" s="1"/>
      <x:c r="E7" s="1"/>
      <x:c r="F7" s="1"/>
    </x:row>
    <x:row r="8" ht="23" customHeight="1">
      <x:c r="B8" s="8" t="str">
        <x:v>Measurement inputs</x:v>
      </x:c>
      <x:c r="C8" s="8"/>
      <x:c r="D8" s="8"/>
      <x:c r="E8" s="8"/>
      <x:c r="F8" s="8"/>
    </x:row>
    <x:row r="9" ht="28" customHeight="1">
      <x:c r="B9" s="6" t="str">
        <x:v>Input</x:v>
      </x:c>
      <x:c r="C9" s="6" t="str">
        <x:v>Value</x:v>
      </x:c>
      <x:c r="D9" s="6" t="str">
        <x:v>Unit</x:v>
      </x:c>
      <x:c r="E9" s="6" t="str">
        <x:v>Basis</x:v>
      </x:c>
      <x:c r="F9" s="6" t="str"/>
    </x:row>
    <x:row r="10" ht="23" customHeight="1">
      <x:c r="B10" s="1" t="str">
        <x:v>Wall length</x:v>
      </x:c>
      <x:c r="C10" s="11" t="n">
        <x:v>10</x:v>
      </x:c>
      <x:c r="D10" s="1" t="str">
        <x:v>m</x:v>
      </x:c>
      <x:c r="E10" s="1" t="str">
        <x:v>Rectangular wall</x:v>
      </x:c>
      <x:c r="F10" s="1"/>
    </x:row>
    <x:row r="11" ht="23" customHeight="1">
      <x:c r="B11" s="1" t="str">
        <x:v>Wall height</x:v>
      </x:c>
      <x:c r="C11" s="11" t="n">
        <x:v>3</x:v>
      </x:c>
      <x:c r="D11" s="1" t="str">
        <x:v>m</x:v>
      </x:c>
      <x:c r="E11" s="1" t="str">
        <x:v>One face plastered</x:v>
      </x:c>
      <x:c r="F11" s="1"/>
    </x:row>
    <x:row r="12" ht="23" customHeight="1">
      <x:c r="B12" s="1" t="str">
        <x:v>Wall thickness</x:v>
      </x:c>
      <x:c r="C12" s="11" t="n">
        <x:v>0.23</x:v>
      </x:c>
      <x:c r="D12" s="1" t="str">
        <x:v>m</x:v>
      </x:c>
      <x:c r="E12" s="1" t="str">
        <x:v>Constant thickness</x:v>
      </x:c>
      <x:c r="F12" s="1"/>
    </x:row>
    <x:row r="13" ht="23" customHeight="1">
      <x:c r="B13" s="1" t="str">
        <x:v>Number of walls</x:v>
      </x:c>
      <x:c r="C13" s="13" t="n">
        <x:v>1</x:v>
      </x:c>
      <x:c r="D13" s="1" t="str">
        <x:v>no.</x:v>
      </x:c>
      <x:c r="E13" s="1" t="str">
        <x:v>Identical walls</x:v>
      </x:c>
      <x:c r="F13" s="1"/>
    </x:row>
    <x:row r="14" ht="23" customHeight="1">
      <x:c r="B14" s="1" t="str">
        <x:v>Opening deduction</x:v>
      </x:c>
      <x:c r="C14" s="11" t="n">
        <x:v>0</x:v>
      </x:c>
      <x:c r="D14" s="1" t="str">
        <x:v>m²</x:v>
      </x:c>
      <x:c r="E14" s="1" t="str">
        <x:v>Total through-opening area</x:v>
      </x:c>
      <x:c r="F14" s="1"/>
    </x:row>
    <x:row r="15" ht="23" customHeight="1">
      <x:c r="B15" s="1" t="str">
        <x:v>Net wall face area</x:v>
      </x:c>
      <x:c r="C15" s="12" t="n">
        <x:f>IF(COUNT(C10:C14)=5,IF(AND(MIN(C10:C14)&gt;=0,C13=INT(C13),C14&lt;=C10*C11*C13),C10*C11*C13-C14,"Check dimensions"),"Missing input")</x:f>
        <x:v>30</x:v>
      </x:c>
      <x:c r="D15" s="1" t="str">
        <x:v>m²</x:v>
      </x:c>
      <x:c r="E15" s="1"/>
      <x:c r="F15" s="1"/>
    </x:row>
    <x:row r="16" ht="23" customHeight="1">
      <x:c r="B16" s="1" t="str">
        <x:v>Net masonry volume</x:v>
      </x:c>
      <x:c r="C16" s="12" t="n">
        <x:f>IF(ISNUMBER(C15),C15*C12,"Check dimensions")</x:f>
        <x:v>6.9</x:v>
      </x:c>
      <x:c r="D16" s="1" t="str">
        <x:v>m³</x:v>
      </x:c>
      <x:c r="E16" s="1"/>
      <x:c r="F16" s="1"/>
    </x:row>
    <x:row r="17" ht="23" customHeight="1">
      <x:c r="B17" s="1"/>
      <x:c r="C17" s="1"/>
      <x:c r="D17" s="1"/>
      <x:c r="E17" s="1"/>
      <x:c r="F17" s="1"/>
    </x:row>
    <x:row r="18" ht="23" customHeight="1">
      <x:c r="B18" s="8" t="str">
        <x:v>Priced items</x:v>
      </x:c>
      <x:c r="C18" s="8"/>
      <x:c r="D18" s="8"/>
      <x:c r="E18" s="8"/>
      <x:c r="F18" s="8"/>
    </x:row>
    <x:row r="19" ht="28" customHeight="1">
      <x:c r="B19" s="6" t="str">
        <x:v>Item</x:v>
      </x:c>
      <x:c r="C19" s="6" t="str">
        <x:v>Unit</x:v>
      </x:c>
      <x:c r="D19" s="6" t="str">
        <x:v>Quantity</x:v>
      </x:c>
      <x:c r="E19" s="6" t="str">
        <x:v>Rate (INR/unit)</x:v>
      </x:c>
      <x:c r="F19" s="6" t="str">
        <x:v>Amount (INR)</x:v>
      </x:c>
    </x:row>
    <x:row r="20" ht="23" customHeight="1">
      <x:c r="B20" s="1" t="str">
        <x:v>Brick masonry</x:v>
      </x:c>
      <x:c r="C20" s="1" t="str">
        <x:v>m³</x:v>
      </x:c>
      <x:c r="D20" s="14" t="n">
        <x:f>C16</x:f>
        <x:v>6.9</x:v>
      </x:c>
      <x:c r="E20" s="15" t="n">
        <x:v>10000</x:v>
      </x:c>
      <x:c r="F20" s="14" t="n">
        <x:f>IF(COUNT(D20:E20)=2,IF(E20&gt;=0,ROUND(D20*E20,2),"Check rate"),"Missing input")</x:f>
        <x:v>69000</x:v>
      </x:c>
    </x:row>
    <x:row r="21" ht="23" customHeight="1">
      <x:c r="B21" s="1" t="str">
        <x:v>Plaster on one face</x:v>
      </x:c>
      <x:c r="C21" s="1" t="str">
        <x:v>m²</x:v>
      </x:c>
      <x:c r="D21" s="14" t="n">
        <x:f>C15</x:f>
        <x:v>30</x:v>
      </x:c>
      <x:c r="E21" s="15" t="n">
        <x:v>350</x:v>
      </x:c>
      <x:c r="F21" s="14" t="n">
        <x:f>IF(COUNT(D21:E21)=2,IF(E21&gt;=0,ROUND(D21*E21,2),"Check rate"),"Missing input")</x:f>
        <x:v>10500</x:v>
      </x:c>
    </x:row>
    <x:row r="22" ht="23" customHeight="1">
      <x:c r="B22" s="1"/>
      <x:c r="C22" s="1"/>
      <x:c r="D22" s="1"/>
      <x:c r="E22" s="1"/>
      <x:c r="F22" s="1"/>
    </x:row>
    <x:row r="23" ht="23" customHeight="1">
      <x:c r="B23" s="1" t="str">
        <x:v>Edit amber cells. Other numeric cells are calculated.</x:v>
      </x:c>
      <x:c r="C23" s="1"/>
      <x:c r="D23" s="1"/>
      <x:c r="E23" s="1"/>
      <x:c r="F23" s="1"/>
    </x:row>
    <x:row r="24" ht="23" customHeight="1">
      <x:c r="B24" s="1" t="str">
        <x:v>Rates assumed 21 Oct 2026: masonry INR 10,000/m³; plaster INR 350/m².</x:v>
      </x:c>
      <x:c r="C24" s="1"/>
      <x:c r="D24" s="1"/>
      <x:c r="E24" s="1"/>
      <x:c r="F24" s="1"/>
    </x:row>
    <x:row r="25" ht="23" customHeight="1">
      <x:c r="B25" s="1" t="str">
        <x:v>Scope: masonry and one plastered face only; no RCC, services or finishes.</x:v>
      </x:c>
      <x:c r="C25" s="1"/>
      <x:c r="D25" s="1"/>
      <x:c r="E25" s="1"/>
      <x:c r="F25" s="1"/>
    </x:row>
    <x:row r="26" ht="23" customHeight="1">
      <x:c r="B26" s="1" t="str">
        <x:v>No contingency, escalation or separate tax calculation is included.</x:v>
      </x:c>
      <x:c r="C26" s="1"/>
      <x:c r="D26" s="1"/>
      <x:c r="E26" s="1"/>
      <x:c r="F26" s="1"/>
    </x:row>
    <x:row r="27" ht="23" customHeight="1">
      <x:c r="B27" s="1" t="str">
        <x:v>Opening area is a full deduction here. Apply your contract measurement rules.</x:v>
      </x:c>
      <x:c r="C27" s="1"/>
      <x:c r="D27" s="1"/>
      <x:c r="E27" s="1"/>
      <x:c r="F27" s="1"/>
    </x:row>
    <x:row r="28" ht="23" customHeight="1">
      <x:c r="B28" s="1" t="str">
        <x:v>Source: SiteSetu building estimation and costing guide — illustrative example.</x:v>
      </x:c>
      <x:c r="C28" s="1"/>
      <x:c r="D28" s="1"/>
      <x:c r="E28" s="1"/>
      <x:c r="F28" s="1"/>
    </x:row>
    <x:row r="29" ht="23" customHeight="1">
      <x:c r="B29" s="1" t="str">
        <x:v>https://sitesetu.app/blog/building-estimation-costing-guide-india</x:v>
      </x:c>
      <x:c r="C29" s="1"/>
      <x:c r="D29" s="1"/>
      <x:c r="E29" s="1"/>
      <x:c r="F29" s="1"/>
    </x:row>
  </x:sheetData>
  <x:dataValidations count="2">
    <x:dataValidation type="decimal" operator="greaterThanOrEqual" sqref="C10:C14">
      <x:formula1>0</x:formula1>
    </x:dataValidation>
    <x:dataValidation type="decimal" operator="greaterThanOrEqual" sqref="E20:E21">
      <x:formula1>0</x:formula1>
    </x:dataValidation>
  </x:dataValidations>
  <x:pageMargins left="0.7" right="0.7" top="0.75" bottom="0.75" header="0.3" footer="0.3"/>
</x:worksheet>
</file>